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7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troduction" sheetId="1" state="visible" r:id="rId3"/>
    <sheet name="Governance" sheetId="2" state="visible" r:id="rId4"/>
    <sheet name="Data" sheetId="3" state="visible" r:id="rId5"/>
    <sheet name="Model" sheetId="4" state="visible" r:id="rId6"/>
    <sheet name="Application" sheetId="5" state="visible" r:id="rId7"/>
    <sheet name="Operations" sheetId="6" state="visible" r:id="rId8"/>
    <sheet name="Dashboard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<sst xmlns="http://schemas.openxmlformats.org/spreadsheetml/2006/main" count="223" uniqueCount="141">
  <si>
    <t xml:space="preserve">AISIF Maturity Self-Assessment Instrument (v0.2 Draft)</t>
  </si>
  <si>
    <t xml:space="preserve">Companion workbook to the AISIF Practitioner White Paper · Operationalises the AISIF Maturity Model (Section 6) across the five layers: Governance, Data, Model, Application, Operations</t>
  </si>
  <si>
    <t xml:space="preserve">How to Use This Tool</t>
  </si>
  <si>
    <t xml:space="preserve">1.  Complete the assessment information below (yellow cells are input cells).</t>
  </si>
  <si>
    <t xml:space="preserve">2.  Work through each layer tab (Governance → Operations). Answer every question twice — once for your own infrastructure and once for your SaaS / third-party data estate — using the Yes / No / N-A dropdowns. Case Study E demonstrates these can sit at different maturity levels simultaneously.</t>
  </si>
  <si>
    <t xml:space="preserve">3.  Answer with evidence, not intent: record the supporting artefact in the Evidence column. A control that is planned, available but unmandated, or documented but unexercised is answered No. A qualified answer is a No.</t>
  </si>
  <si>
    <t xml:space="preserve">4.  The Dashboard tab computes per-layer results, the proposed Level 2 floor status, feedback-loop status, and provisional indicative maturity levels automatically. Report maturity per layer and per estate — not as a single aggregate.</t>
  </si>
  <si>
    <t xml:space="preserve">Legend</t>
  </si>
  <si>
    <t xml:space="preserve">Yellow cell</t>
  </si>
  <si>
    <t xml:space="preserve">Input — complete these</t>
  </si>
  <si>
    <t xml:space="preserve">White cell</t>
  </si>
  <si>
    <t xml:space="preserve">Calculated or fixed — do not edit</t>
  </si>
  <si>
    <t xml:space="preserve">Amber-tinted linkage</t>
  </si>
  <si>
    <t xml:space="preserve">Proposed Level 2 floor question</t>
  </si>
  <si>
    <t xml:space="preserve">Assessment Information</t>
  </si>
  <si>
    <t xml:space="preserve">Organisation name</t>
  </si>
  <si>
    <t xml:space="preserve">e.g., Example Energy Corp.</t>
  </si>
  <si>
    <t xml:space="preserve">Industry / sector</t>
  </si>
  <si>
    <t xml:space="preserve">e.g., Utilities</t>
  </si>
  <si>
    <t xml:space="preserve">Assessment date(s)</t>
  </si>
  <si>
    <t xml:space="preserve">e.g., 2026-08-14</t>
  </si>
  <si>
    <t xml:space="preserve">Location / method of interview</t>
  </si>
  <si>
    <t xml:space="preserve">e.g., On-site, Calgary head office; or Remote (Teams)</t>
  </si>
  <si>
    <t xml:space="preserve">Scope (systems / estates assessed)</t>
  </si>
  <si>
    <t xml:space="preserve">e.g., Enterprise Copilot deployment; Snowflake analytics estate</t>
  </si>
  <si>
    <t xml:space="preserve">Workbook version / status</t>
  </si>
  <si>
    <t xml:space="preserve">e.g., v0.2 draft — provisional scoring</t>
  </si>
  <si>
    <t xml:space="preserve">Assessor / Interviewer (person who conducted the interview)</t>
  </si>
  <si>
    <t xml:space="preserve">Name</t>
  </si>
  <si>
    <t xml:space="preserve">e.g., O. Adeyemi</t>
  </si>
  <si>
    <t xml:space="preserve">Title / role</t>
  </si>
  <si>
    <t xml:space="preserve">e.g., Fractional CISO</t>
  </si>
  <si>
    <t xml:space="preserve">Organisation</t>
  </si>
  <si>
    <t xml:space="preserve">e.g., Cyberdefense Partners Inc.</t>
  </si>
  <si>
    <t xml:space="preserve">Email</t>
  </si>
  <si>
    <t xml:space="preserve">e.g., assessor@example.com</t>
  </si>
  <si>
    <t xml:space="preserve">Phone</t>
  </si>
  <si>
    <t xml:space="preserve">e.g., +1 403 555 0100</t>
  </si>
  <si>
    <t xml:space="preserve">Respondents (who answered the questions)</t>
  </si>
  <si>
    <t xml:space="preserve">Department</t>
  </si>
  <si>
    <t xml:space="preserve">Layers covered</t>
  </si>
  <si>
    <t xml:space="preserve">Example: A. Bello (overwrite this row)</t>
  </si>
  <si>
    <t xml:space="preserve">CISO</t>
  </si>
  <si>
    <t xml:space="preserve">Information Security</t>
  </si>
  <si>
    <t xml:space="preserve">a.bello@example.com</t>
  </si>
  <si>
    <t xml:space="preserve">+1 403 555 0199</t>
  </si>
  <si>
    <t xml:space="preserve">Governance; Operations</t>
  </si>
  <si>
    <t xml:space="preserve">Scoring caveat: maturity linkages, the Level 2 floor designation, and the Dashboard's level thresholds are provisional proposals pending validation against practitioner self-assessment data (white paper, Section 8). Do not use for cross-industry benchmarking in this draft state.</t>
  </si>
  <si>
    <t xml:space="preserve">Governance Layer — Self-Assessment  (questions 1–6)</t>
  </si>
  <si>
    <t xml:space="preserve">Answer each question for BOTH estates. Yellow cells are inputs. Evidence must name the artefact (document, config, report). A qualified answer is a No.</t>
  </si>
  <si>
    <t xml:space="preserve">Answer (Yes / No / N-A)</t>
  </si>
  <si>
    <t xml:space="preserve">#</t>
  </si>
  <si>
    <t xml:space="preserve">Self-Assessment Question</t>
  </si>
  <si>
    <t xml:space="preserve">Capability Tested / Rationale</t>
  </si>
  <si>
    <t xml:space="preserve">Indicative Linkage</t>
  </si>
  <si>
    <t xml:space="preserve">Own Infrastructure</t>
  </si>
  <si>
    <t xml:space="preserve">SaaS / 3rd-Party Estate</t>
  </si>
  <si>
    <t xml:space="preserve">Evidence / Artefact Reference</t>
  </si>
  <si>
    <t xml:space="preserve">Notes</t>
  </si>
  <si>
    <t xml:space="preserve">Do you maintain a complete inventory of every AI system in use — including embedded SaaS AI features, AI agents, and MCP/tool integrations — with a named accountable owner recorded for each?</t>
  </si>
  <si>
    <t xml:space="preserve">AI asset inventory and ownership; the shadow-AI test.</t>
  </si>
  <si>
    <t xml:space="preserve">Level 2 floor (proposed)</t>
  </si>
  <si>
    <t xml:space="preserve">Is there a standing AI governance body with defined membership, meeting cadence, and documented authority to accept, reject, or condition AI risk?</t>
  </si>
  <si>
    <t xml:space="preserve">Institutional governance vs. individual decisions.</t>
  </si>
  <si>
    <t xml:space="preserve">Can you name the individual accountable for each AI system's security posture, and confirm they have reviewed its risk assessment in the last six months?</t>
  </si>
  <si>
    <t xml:space="preserve">Live accountability; ownership that exercises review.</t>
  </si>
  <si>
    <t xml:space="preserve">Does every AI system pass a defined risk-assessment and approval gate before production, and does that gate operate at deployment cadence rather than on a periodic review calendar?</t>
  </si>
  <si>
    <t xml:space="preserve">Gate velocity (Case Study D).</t>
  </si>
  <si>
    <t xml:space="preserve">Level 3</t>
  </si>
  <si>
    <t xml:space="preserve">For every third-party AI or data platform, is there a documented shared-responsibility assignment, and are platform-available security controls — MFA, network policy, logging — made mandatory by your own standards rather than left to default configuration?</t>
  </si>
  <si>
    <t xml:space="preserve">Shared-responsibility closure (Case Study E).</t>
  </si>
  <si>
    <t xml:space="preserve">Are contractors and other third parties accessing your AI systems or data estate held to the same identity and endpoint standards as your employees?</t>
  </si>
  <si>
    <t xml:space="preserve">Third-party identity parity (Case Study E).</t>
  </si>
  <si>
    <t xml:space="preserve">Level 2–3</t>
  </si>
  <si>
    <t xml:space="preserve">Data Layer — Self-Assessment  (questions 7–11)</t>
  </si>
  <si>
    <t xml:space="preserve">Can you trace every record in your current training dataset back to its source?</t>
  </si>
  <si>
    <t xml:space="preserve">Data provenance (Case Study B precondition).</t>
  </si>
  <si>
    <t xml:space="preserve">Are all datasets feeding AI workloads — training corpora, fine-tuning sets, feature stores, and retrieval indexes — inventoried and classified, including derived and ancillary stores such as logs, traces, and telemetry?</t>
  </si>
  <si>
    <t xml:space="preserve">Estate-wide classification (Case Study D).</t>
  </si>
  <si>
    <t xml:space="preserve">Are chat content, personal data, and secrets redacted or minimised at the point of log and telemetry ingestion, rather than persisted in plaintext?</t>
  </si>
  <si>
    <t xml:space="preserve">Minimisation at ingestion (Case Study D).</t>
  </si>
  <si>
    <t xml:space="preserve">Would you know within 24 hours if a data distribution anomaly occurred in your inference pipeline?</t>
  </si>
  <si>
    <t xml:space="preserve">Pipeline integrity monitoring (Case Study B).</t>
  </si>
  <si>
    <t xml:space="preserve">Level 3–4</t>
  </si>
  <si>
    <t xml:space="preserve">Would you detect anomalous bulk egress from the data estate that feeds your AI workloads before external parties told you about it?</t>
  </si>
  <si>
    <t xml:space="preserve">Egress detection (Case Study E).</t>
  </si>
  <si>
    <t xml:space="preserve">Model Layer — Self-Assessment  (questions 12–14)</t>
  </si>
  <si>
    <t xml:space="preserve">Has an adversarial test been performed against your model(s) using ML-specific attack scenarios from MITRE ATLAS in the last 12 months — not just a standard application penetration test?</t>
  </si>
  <si>
    <t xml:space="preserve">ML-specific assurance.</t>
  </si>
  <si>
    <t xml:space="preserve">Is model provenance verified — models sourced from approved registries, with an AI bill of materials maintained for production systems?</t>
  </si>
  <si>
    <t xml:space="preserve">Model supply chain; counterpart of Q7.</t>
  </si>
  <si>
    <t xml:space="preserve">Are model changes — fine-tunes, system prompt revisions, and version upgrades — subject to evaluation and approval before release, with the ability to roll back?</t>
  </si>
  <si>
    <t xml:space="preserve">Model change control.</t>
  </si>
  <si>
    <t xml:space="preserve">Application Layer — Self-Assessment  (questions 15–19)</t>
  </si>
  <si>
    <t xml:space="preserve">Are prompt injection defenses implemented at the application layer?</t>
  </si>
  <si>
    <t xml:space="preserve">Direct injection defence (OWASP LLM01).</t>
  </si>
  <si>
    <t xml:space="preserve">Is retrieved RAG content treated as untrusted input before it is passed to the model?</t>
  </si>
  <si>
    <t xml:space="preserve">Indirect injection defence (Case Study A).</t>
  </si>
  <si>
    <t xml:space="preserve">Are model outputs consumed by downstream systems — code, queries, commands, URLs — validated or sandboxed before execution, never executed blindly?</t>
  </si>
  <si>
    <t xml:space="preserve">Output handling.</t>
  </si>
  <si>
    <t xml:space="preserve">Do AI agents operate under dedicated least-privilege identities, invoke only allowlisted tools, and require human approval for irreversible or high-impact actions?</t>
  </si>
  <si>
    <t xml:space="preserve">Agentic containment.</t>
  </si>
  <si>
    <t xml:space="preserve">Are all credentials used by AI systems vaulted and short-lived, with secrets prohibited from prompts, logs, and agent-accessible storage?</t>
  </si>
  <si>
    <t xml:space="preserve">Secrets hygiene (Case Studies D and E).</t>
  </si>
  <si>
    <t xml:space="preserve">Operations Layer — Self-Assessment  (questions 20–26)</t>
  </si>
  <si>
    <t xml:space="preserve">Is every datastore in the AI serving path — including analytics, observability, and telemetry stores — authenticated, network-restricted, and covered by MFA where applicable?</t>
  </si>
  <si>
    <t xml:space="preserve">Infrastructure identity trust (Case Studies D and E).</t>
  </si>
  <si>
    <t xml:space="preserve">Do you operate continuous external attack-surface monitoring — would you discover an exposed AI-adjacent asset before an outside researcher does?</t>
  </si>
  <si>
    <t xml:space="preserve">Exposure management (Case Study D).</t>
  </si>
  <si>
    <t xml:space="preserve">Are AI interactions — prompts, outputs, tool calls, and agent decisions — logged and integrated into your security monitoring, with alerting on anomalous behaviour?</t>
  </si>
  <si>
    <t xml:space="preserve">AI-specific observability.</t>
  </si>
  <si>
    <t xml:space="preserve">Do credentials for AI systems and their data estate have defined maximum lifetimes, scheduled rotation, and revocation triggered by compromise intelligence?</t>
  </si>
  <si>
    <t xml:space="preserve">Credential lifecycle (Case Study E).</t>
  </si>
  <si>
    <t xml:space="preserve">Does every production AI system have a tested disablement mechanism and an AI-specific incident response playbook?</t>
  </si>
  <si>
    <t xml:space="preserve">Response capability.</t>
  </si>
  <si>
    <t xml:space="preserve">Are operational monitoring findings reviewed with appropriate business stakeholders, in your governance risk-management cycle, on a defined schedule?</t>
  </si>
  <si>
    <t xml:space="preserve">Feedback-loop routing.</t>
  </si>
  <si>
    <t xml:space="preserve">Does that cycle have the authority to trigger control updates?</t>
  </si>
  <si>
    <t xml:space="preserve">Feedback-loop authority (kept separate from Q25 deliberately).</t>
  </si>
  <si>
    <t xml:space="preserve">AISIF Maturity Dashboard</t>
  </si>
  <si>
    <t xml:space="preserve">Organisation:</t>
  </si>
  <si>
    <t xml:space="preserve">Assessed:</t>
  </si>
  <si>
    <t xml:space="preserve">Estate 1 — Own Infrastructure</t>
  </si>
  <si>
    <t xml:space="preserve">Layer</t>
  </si>
  <si>
    <t xml:space="preserve">Questions</t>
  </si>
  <si>
    <t xml:space="preserve">Yes</t>
  </si>
  <si>
    <t xml:space="preserve">No</t>
  </si>
  <si>
    <t xml:space="preserve">N-A</t>
  </si>
  <si>
    <t xml:space="preserve">% Affirmative</t>
  </si>
  <si>
    <t xml:space="preserve">Level #</t>
  </si>
  <si>
    <t xml:space="preserve">Indicative Level (provisional)</t>
  </si>
  <si>
    <t xml:space="preserve">Governance</t>
  </si>
  <si>
    <t xml:space="preserve">Data</t>
  </si>
  <si>
    <t xml:space="preserve">Model</t>
  </si>
  <si>
    <t xml:space="preserve">Application</t>
  </si>
  <si>
    <t xml:space="preserve">Operations</t>
  </si>
  <si>
    <t xml:space="preserve">Level 2 floor (Q1,2,3,20,22)</t>
  </si>
  <si>
    <t xml:space="preserve">Feedback loop (Q25 and Q26)</t>
  </si>
  <si>
    <t xml:space="preserve">Overall programme level (provisional)</t>
  </si>
  <si>
    <t xml:space="preserve">Estate 2 — SaaS / Third-Party Data Estate</t>
  </si>
  <si>
    <t xml:space="preserve">Interpretation: report maturity per layer and per estate. The overall level applies the proposed gating — the Level 2 floor questions cap the programme at Level 1 if unmet; progression past Level 2 requires the feedback loop (Q25, Q26). Level # bands: &lt;50% = 1, 50–74% = 2, 75–89% = 3, ≥90% = 4. All thresholds are provisional pending practitioner validation (white paper, Section 8). An unanswered question counts as not-Yes, so partial completion understates maturity by design.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</si>
</sst>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%"/>
    <numFmt numFmtId="166" formatCode="General"/>
  </numFmts>
  <fonts count="3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b val="true"/>
      <sz val="13"/>
      <color rgb="FF0D1821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i val="true"/>
      <sz val="9"/>
      <color rgb="FF888888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9"/>
      <color rgb="FFB45309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1"/>
      <color rgb="FF0D1821"/>
      <name val="Arial"/>
      <family val="0"/>
      <charset val="1"/>
    </font>
    <font>
      <sz val="9"/>
      <color rgb="FF444444"/>
      <name val="Arial"/>
      <family val="0"/>
      <charset val="1"/>
    </font>
    <font>
      <b val="true"/>
      <sz val="9"/>
      <color rgb="FFB45309"/>
      <name val="Arial"/>
      <family val="0"/>
      <charset val="1"/>
    </font>
    <font>
      <sz val="9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11"/>
      <color rgb="FF0F766E"/>
      <name val="Arial"/>
      <family val="0"/>
      <charset val="1"/>
    </font>
    <font>
      <b val="true"/>
      <sz val="11"/>
      <color rgb="FF6D28D9"/>
      <name val="Arial"/>
      <family val="0"/>
      <charset val="1"/>
    </font>
    <font>
      <b val="true"/>
      <sz val="11"/>
      <color rgb="FFB91C1C"/>
      <name val="Arial"/>
      <family val="0"/>
      <charset val="1"/>
    </font>
    <font>
      <b val="true"/>
      <sz val="11"/>
      <color rgb="FFB45309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sz val="10"/>
      <color rgb="FF0064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9"/>
      <name val="Arial"/>
      <family val="0"/>
      <charset val="1"/>
    </font>
    <font>
      <sz val="9"/>
      <color rgb="FF888888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0D1821"/>
        <bgColor rgb="FF000000"/>
      </patternFill>
    </fill>
    <fill>
      <patternFill patternType="solid">
        <fgColor rgb="FFFFF2CC"/>
        <bgColor rgb="FFFDE9CF"/>
      </patternFill>
    </fill>
    <fill>
      <patternFill patternType="solid">
        <fgColor rgb="FFFFFFFF"/>
        <bgColor rgb="FFFAF9F6"/>
      </patternFill>
    </fill>
    <fill>
      <patternFill patternType="solid">
        <fgColor rgb="FFFFF7E6"/>
        <bgColor rgb="FFFAF9F6"/>
      </patternFill>
    </fill>
    <fill>
      <patternFill patternType="solid">
        <fgColor rgb="FF3A3F45"/>
        <bgColor rgb="FF444444"/>
      </patternFill>
    </fill>
    <fill>
      <patternFill patternType="solid">
        <fgColor rgb="FFD9DEE4"/>
        <bgColor rgb="FFD9D9D9"/>
      </patternFill>
    </fill>
    <fill>
      <patternFill patternType="solid">
        <fgColor rgb="FFFAF9F6"/>
        <bgColor rgb="FFFFFFFF"/>
      </patternFill>
    </fill>
    <fill>
      <patternFill patternType="solid">
        <fgColor rgb="FF0F766E"/>
        <bgColor rgb="FF008080"/>
      </patternFill>
    </fill>
    <fill>
      <patternFill patternType="solid">
        <fgColor rgb="FFCCFBF1"/>
        <bgColor rgb="FFE3E6E9"/>
      </patternFill>
    </fill>
    <fill>
      <patternFill patternType="solid">
        <fgColor rgb="FF6D28D9"/>
        <bgColor rgb="FF800080"/>
      </patternFill>
    </fill>
    <fill>
      <patternFill patternType="solid">
        <fgColor rgb="FFEDE9FE"/>
        <bgColor rgb="FFE3E6E9"/>
      </patternFill>
    </fill>
    <fill>
      <patternFill patternType="solid">
        <fgColor rgb="FFB91C1C"/>
        <bgColor rgb="FF800000"/>
      </patternFill>
    </fill>
    <fill>
      <patternFill patternType="solid">
        <fgColor rgb="FFFEE2E2"/>
        <bgColor rgb="FFFDE9CF"/>
      </patternFill>
    </fill>
    <fill>
      <patternFill patternType="solid">
        <fgColor rgb="FFB45309"/>
        <bgColor rgb="FFC0504D"/>
      </patternFill>
    </fill>
    <fill>
      <patternFill patternType="solid">
        <fgColor rgb="FFFDE9CF"/>
        <bgColor rgb="FFFFF2CC"/>
      </patternFill>
    </fill>
    <fill>
      <patternFill patternType="solid">
        <fgColor rgb="FFE3E6E9"/>
        <bgColor rgb="FFD9DEE4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8C8C8"/>
      </left>
      <right style="thin">
        <color rgb="FFC8C8C8"/>
      </right>
      <top style="thin">
        <color rgb="FFC8C8C8"/>
      </top>
      <bottom style="thin">
        <color rgb="FFC8C8C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6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7" fillId="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9" fillId="8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9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11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1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1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2" fillId="1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15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3" fillId="1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6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7" fillId="1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9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11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1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1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400"/>
      <rgbColor rgb="FF000080"/>
      <rgbColor rgb="FF555555"/>
      <rgbColor rgb="FF800080"/>
      <rgbColor rgb="FF0F766E"/>
      <rgbColor rgb="FFC8C8C8"/>
      <rgbColor rgb="FF878787"/>
      <rgbColor rgb="FF9999FF"/>
      <rgbColor rgb="FFC0504D"/>
      <rgbColor rgb="FFFFF2CC"/>
      <rgbColor rgb="FFCCFBF1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3E6E9"/>
      <rgbColor rgb="FFD9DEE4"/>
      <rgbColor rgb="FFFDE9CF"/>
      <rgbColor rgb="FFEDE9FE"/>
      <rgbColor rgb="FFFFF7E6"/>
      <rgbColor rgb="FFFAF9F6"/>
      <rgbColor rgb="FFFEE2E2"/>
      <rgbColor rgb="FF3366FF"/>
      <rgbColor rgb="FF33CCCC"/>
      <rgbColor rgb="FF99CC00"/>
      <rgbColor rgb="FFFFCC00"/>
      <rgbColor rgb="FFFF9900"/>
      <rgbColor rgb="FFFF6600"/>
      <rgbColor rgb="FF4F81BD"/>
      <rgbColor rgb="FF888888"/>
      <rgbColor rgb="FF003366"/>
      <rgbColor rgb="FF339966"/>
      <rgbColor rgb="FF0D1821"/>
      <rgbColor rgb="FF444444"/>
      <rgbColor rgb="FFB91C1C"/>
      <rgbColor rgb="FFB45309"/>
      <rgbColor rgb="FF6D28D9"/>
      <rgbColor rgb="FF3A3F4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% Affirmative by Layer and Estate (provisional)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"Own Infrastructure"</c:f>
              <c:strCache>
                <c:ptCount val="1"/>
                <c:pt idx="0">
                  <c:v>Own Infrastructure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Dashboard!$B$6:$B$10</c:f>
              <c:strCache>
                <c:ptCount val="5"/>
                <c:pt idx="0">
                  <c:v>Governance</c:v>
                </c:pt>
                <c:pt idx="1">
                  <c:v>Data</c:v>
                </c:pt>
                <c:pt idx="2">
                  <c:v>Model</c:v>
                </c:pt>
                <c:pt idx="3">
                  <c:v>Application</c:v>
                </c:pt>
                <c:pt idx="4">
                  <c:v>Operations</c:v>
                </c:pt>
              </c:strCache>
            </c:strRef>
          </c:cat>
          <c:val>
            <c:numRef>
              <c:f>Dashboard!$G$6:$G$10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tx>
            <c:strRef>
              <c:f>"SaaS / Third-Party Estate"</c:f>
              <c:strCache>
                <c:ptCount val="1"/>
                <c:pt idx="0">
                  <c:v>SaaS / Third-Party Estate</c:v>
                </c:pt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Dashboard!$B$6:$B$10</c:f>
              <c:strCache>
                <c:ptCount val="5"/>
                <c:pt idx="0">
                  <c:v>Governance</c:v>
                </c:pt>
                <c:pt idx="1">
                  <c:v>Data</c:v>
                </c:pt>
                <c:pt idx="2">
                  <c:v>Model</c:v>
                </c:pt>
                <c:pt idx="3">
                  <c:v>Application</c:v>
                </c:pt>
                <c:pt idx="4">
                  <c:v>Operations</c:v>
                </c:pt>
              </c:strCache>
            </c:strRef>
          </c:cat>
          <c:val>
            <c:numRef>
              <c:f>Dashboard!$G$17:$G$21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gapWidth val="60"/>
        <c:overlap val="0"/>
        <c:axId val="54542721"/>
        <c:axId val="56676971"/>
      </c:barChart>
      <c:catAx>
        <c:axId val="5454272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6676971"/>
        <c:crosses val="autoZero"/>
        <c:auto val="1"/>
        <c:lblAlgn val="ctr"/>
        <c:lblOffset val="100"/>
        <c:noMultiLvlLbl val="0"/>
      </c:catAx>
      <c:valAx>
        <c:axId val="5667697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Affirmative answers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4542721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27</xdr:row>
      <xdr:rowOff>0</xdr:rowOff>
    </xdr:from>
    <xdr:to>
      <xdr:col>8</xdr:col>
      <xdr:colOff>833040</xdr:colOff>
      <xdr:row>42</xdr:row>
      <xdr:rowOff>22320</xdr:rowOff>
    </xdr:to>
    <xdr:graphicFrame>
      <xdr:nvGraphicFramePr>
        <xdr:cNvPr id="0" name="Chart 1"/>
        <xdr:cNvGraphicFramePr/>
      </xdr:nvGraphicFramePr>
      <xdr:xfrm>
        <a:off x="176400" y="5915160"/>
        <a:ext cx="611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G3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3" min="2" style="0" width="30"/>
    <col collapsed="false" customWidth="true" hidden="false" outlineLevel="0" max="4" min="4" style="0" width="24"/>
    <col collapsed="false" customWidth="true" hidden="false" outlineLevel="0" max="5" min="5" style="0" width="32"/>
    <col collapsed="false" customWidth="true" hidden="false" outlineLevel="0" max="6" min="6" style="0" width="20"/>
    <col collapsed="false" customWidth="true" hidden="false" outlineLevel="0" max="7" min="7" style="0" width="26"/>
  </cols>
  <sheetData>
    <row r="1" customFormat="false" ht="33.75" hidden="false" customHeight="true" outlineLevel="0" collapsed="false">
      <c r="B1" s="1" t="s">
        <v>0</v>
      </c>
      <c r="C1" s="1"/>
      <c r="D1" s="1"/>
      <c r="E1" s="1"/>
      <c r="F1" s="1"/>
      <c r="G1" s="1"/>
    </row>
    <row r="2" customFormat="false" ht="27.75" hidden="false" customHeight="true" outlineLevel="0" collapsed="false">
      <c r="B2" s="2" t="s">
        <v>1</v>
      </c>
      <c r="C2" s="2"/>
      <c r="D2" s="2"/>
      <c r="E2" s="2"/>
      <c r="F2" s="2"/>
      <c r="G2" s="2"/>
    </row>
    <row r="4" customFormat="false" ht="16.15" hidden="false" customHeight="false" outlineLevel="0" collapsed="false">
      <c r="B4" s="3" t="s">
        <v>2</v>
      </c>
    </row>
    <row r="5" customFormat="false" ht="15.75" hidden="false" customHeight="true" outlineLevel="0" collapsed="false">
      <c r="B5" s="4" t="s">
        <v>3</v>
      </c>
      <c r="C5" s="4"/>
      <c r="D5" s="4"/>
      <c r="E5" s="4"/>
      <c r="F5" s="4"/>
      <c r="G5" s="4"/>
    </row>
    <row r="6" customFormat="false" ht="30" hidden="false" customHeight="true" outlineLevel="0" collapsed="false">
      <c r="B6" s="4" t="s">
        <v>4</v>
      </c>
      <c r="C6" s="4"/>
      <c r="D6" s="4"/>
      <c r="E6" s="4"/>
      <c r="F6" s="4"/>
      <c r="G6" s="4"/>
    </row>
    <row r="7" customFormat="false" ht="30" hidden="false" customHeight="true" outlineLevel="0" collapsed="false">
      <c r="B7" s="4" t="s">
        <v>5</v>
      </c>
      <c r="C7" s="4"/>
      <c r="D7" s="4"/>
      <c r="E7" s="4"/>
      <c r="F7" s="4"/>
      <c r="G7" s="4"/>
    </row>
    <row r="8" customFormat="false" ht="30" hidden="false" customHeight="true" outlineLevel="0" collapsed="false">
      <c r="B8" s="4" t="s">
        <v>6</v>
      </c>
      <c r="C8" s="4"/>
      <c r="D8" s="4"/>
      <c r="E8" s="4"/>
      <c r="F8" s="4"/>
      <c r="G8" s="4"/>
    </row>
    <row r="10" customFormat="false" ht="16.15" hidden="false" customHeight="false" outlineLevel="0" collapsed="false">
      <c r="B10" s="3" t="s">
        <v>7</v>
      </c>
    </row>
    <row r="11" customFormat="false" ht="15" hidden="false" customHeight="false" outlineLevel="0" collapsed="false">
      <c r="B11" s="5" t="s">
        <v>8</v>
      </c>
      <c r="C11" s="6" t="s">
        <v>9</v>
      </c>
    </row>
    <row r="12" customFormat="false" ht="15" hidden="false" customHeight="false" outlineLevel="0" collapsed="false">
      <c r="B12" s="7" t="s">
        <v>10</v>
      </c>
      <c r="C12" s="6" t="s">
        <v>11</v>
      </c>
    </row>
    <row r="13" customFormat="false" ht="15" hidden="false" customHeight="false" outlineLevel="0" collapsed="false">
      <c r="B13" s="8" t="s">
        <v>12</v>
      </c>
      <c r="C13" s="6" t="s">
        <v>13</v>
      </c>
    </row>
    <row r="15" customFormat="false" ht="16.15" hidden="false" customHeight="false" outlineLevel="0" collapsed="false">
      <c r="B15" s="3" t="s">
        <v>14</v>
      </c>
    </row>
    <row r="16" customFormat="false" ht="15" hidden="false" customHeight="false" outlineLevel="0" collapsed="false">
      <c r="B16" s="9" t="s">
        <v>15</v>
      </c>
      <c r="C16" s="10"/>
      <c r="D16" s="10"/>
      <c r="E16" s="11" t="s">
        <v>16</v>
      </c>
    </row>
    <row r="17" customFormat="false" ht="15" hidden="false" customHeight="false" outlineLevel="0" collapsed="false">
      <c r="B17" s="9" t="s">
        <v>17</v>
      </c>
      <c r="C17" s="10"/>
      <c r="D17" s="10"/>
      <c r="E17" s="11" t="s">
        <v>18</v>
      </c>
    </row>
    <row r="18" customFormat="false" ht="15" hidden="false" customHeight="false" outlineLevel="0" collapsed="false">
      <c r="B18" s="9" t="s">
        <v>19</v>
      </c>
      <c r="C18" s="10"/>
      <c r="D18" s="10"/>
      <c r="E18" s="11" t="s">
        <v>20</v>
      </c>
    </row>
    <row r="19" customFormat="false" ht="15" hidden="false" customHeight="false" outlineLevel="0" collapsed="false">
      <c r="B19" s="9" t="s">
        <v>21</v>
      </c>
      <c r="C19" s="10"/>
      <c r="D19" s="10"/>
      <c r="E19" s="11" t="s">
        <v>22</v>
      </c>
    </row>
    <row r="20" customFormat="false" ht="15" hidden="false" customHeight="false" outlineLevel="0" collapsed="false">
      <c r="B20" s="9" t="s">
        <v>23</v>
      </c>
      <c r="C20" s="10"/>
      <c r="D20" s="10"/>
      <c r="E20" s="11" t="s">
        <v>24</v>
      </c>
    </row>
    <row r="21" customFormat="false" ht="15" hidden="false" customHeight="false" outlineLevel="0" collapsed="false">
      <c r="B21" s="9" t="s">
        <v>25</v>
      </c>
      <c r="C21" s="10"/>
      <c r="D21" s="10"/>
      <c r="E21" s="11" t="s">
        <v>26</v>
      </c>
    </row>
    <row r="23" customFormat="false" ht="16.15" hidden="false" customHeight="false" outlineLevel="0" collapsed="false">
      <c r="B23" s="3" t="s">
        <v>27</v>
      </c>
    </row>
    <row r="24" customFormat="false" ht="15" hidden="false" customHeight="false" outlineLevel="0" collapsed="false">
      <c r="B24" s="9" t="s">
        <v>28</v>
      </c>
      <c r="C24" s="10"/>
      <c r="D24" s="10"/>
      <c r="E24" s="11" t="s">
        <v>29</v>
      </c>
    </row>
    <row r="25" customFormat="false" ht="15" hidden="false" customHeight="false" outlineLevel="0" collapsed="false">
      <c r="B25" s="9" t="s">
        <v>30</v>
      </c>
      <c r="C25" s="10"/>
      <c r="D25" s="10"/>
      <c r="E25" s="11" t="s">
        <v>31</v>
      </c>
    </row>
    <row r="26" customFormat="false" ht="15" hidden="false" customHeight="false" outlineLevel="0" collapsed="false">
      <c r="B26" s="9" t="s">
        <v>32</v>
      </c>
      <c r="C26" s="10"/>
      <c r="D26" s="10"/>
      <c r="E26" s="11" t="s">
        <v>33</v>
      </c>
    </row>
    <row r="27" customFormat="false" ht="15" hidden="false" customHeight="false" outlineLevel="0" collapsed="false">
      <c r="B27" s="9" t="s">
        <v>34</v>
      </c>
      <c r="C27" s="10"/>
      <c r="D27" s="10"/>
      <c r="E27" s="11" t="s">
        <v>35</v>
      </c>
    </row>
    <row r="28" customFormat="false" ht="15" hidden="false" customHeight="false" outlineLevel="0" collapsed="false">
      <c r="B28" s="9" t="s">
        <v>36</v>
      </c>
      <c r="C28" s="10"/>
      <c r="D28" s="10"/>
      <c r="E28" s="11" t="s">
        <v>37</v>
      </c>
    </row>
    <row r="30" customFormat="false" ht="16.15" hidden="false" customHeight="false" outlineLevel="0" collapsed="false">
      <c r="B30" s="3" t="s">
        <v>38</v>
      </c>
    </row>
    <row r="31" customFormat="false" ht="15" hidden="false" customHeight="false" outlineLevel="0" collapsed="false">
      <c r="B31" s="12" t="s">
        <v>28</v>
      </c>
      <c r="C31" s="12" t="s">
        <v>30</v>
      </c>
      <c r="D31" s="12" t="s">
        <v>39</v>
      </c>
      <c r="E31" s="12" t="s">
        <v>34</v>
      </c>
      <c r="F31" s="12" t="s">
        <v>36</v>
      </c>
      <c r="G31" s="12" t="s">
        <v>40</v>
      </c>
    </row>
    <row r="32" customFormat="false" ht="15" hidden="false" customHeight="false" outlineLevel="0" collapsed="false">
      <c r="B32" s="13" t="s">
        <v>41</v>
      </c>
      <c r="C32" s="13" t="s">
        <v>42</v>
      </c>
      <c r="D32" s="13" t="s">
        <v>43</v>
      </c>
      <c r="E32" s="13" t="s">
        <v>44</v>
      </c>
      <c r="F32" s="13" t="s">
        <v>45</v>
      </c>
      <c r="G32" s="13" t="s">
        <v>46</v>
      </c>
    </row>
    <row r="33" customFormat="false" ht="15" hidden="false" customHeight="false" outlineLevel="0" collapsed="false">
      <c r="B33" s="14"/>
      <c r="C33" s="14"/>
      <c r="D33" s="14"/>
      <c r="E33" s="14"/>
      <c r="F33" s="14"/>
      <c r="G33" s="14"/>
    </row>
    <row r="34" customFormat="false" ht="15" hidden="false" customHeight="false" outlineLevel="0" collapsed="false">
      <c r="B34" s="14"/>
      <c r="C34" s="14"/>
      <c r="D34" s="14"/>
      <c r="E34" s="14"/>
      <c r="F34" s="14"/>
      <c r="G34" s="14"/>
    </row>
    <row r="35" customFormat="false" ht="15" hidden="false" customHeight="false" outlineLevel="0" collapsed="false">
      <c r="B35" s="14"/>
      <c r="C35" s="14"/>
      <c r="D35" s="14"/>
      <c r="E35" s="14"/>
      <c r="F35" s="14"/>
      <c r="G35" s="14"/>
    </row>
    <row r="36" customFormat="false" ht="15" hidden="false" customHeight="false" outlineLevel="0" collapsed="false">
      <c r="B36" s="14"/>
      <c r="C36" s="14"/>
      <c r="D36" s="14"/>
      <c r="E36" s="14"/>
      <c r="F36" s="14"/>
      <c r="G36" s="14"/>
    </row>
    <row r="37" customFormat="false" ht="15" hidden="false" customHeight="false" outlineLevel="0" collapsed="false">
      <c r="B37" s="14"/>
      <c r="C37" s="14"/>
      <c r="D37" s="14"/>
      <c r="E37" s="14"/>
      <c r="F37" s="14"/>
      <c r="G37" s="14"/>
    </row>
    <row r="39" customFormat="false" ht="25.5" hidden="false" customHeight="true" outlineLevel="0" collapsed="false">
      <c r="B39" s="15" t="s">
        <v>47</v>
      </c>
      <c r="C39" s="15"/>
      <c r="D39" s="15"/>
      <c r="E39" s="15"/>
      <c r="F39" s="15"/>
      <c r="G39" s="15"/>
    </row>
  </sheetData>
  <mergeCells count="18">
    <mergeCell ref="B1:G1"/>
    <mergeCell ref="B2:G2"/>
    <mergeCell ref="B5:G5"/>
    <mergeCell ref="B6:G6"/>
    <mergeCell ref="B7:G7"/>
    <mergeCell ref="B8:G8"/>
    <mergeCell ref="C16:D16"/>
    <mergeCell ref="C17:D17"/>
    <mergeCell ref="C18:D18"/>
    <mergeCell ref="C19:D19"/>
    <mergeCell ref="C20:D20"/>
    <mergeCell ref="C21:D21"/>
    <mergeCell ref="C24:D24"/>
    <mergeCell ref="C25:D25"/>
    <mergeCell ref="C26:D26"/>
    <mergeCell ref="C27:D27"/>
    <mergeCell ref="C28:D28"/>
    <mergeCell ref="B39:G3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62"/>
    <col collapsed="false" customWidth="true" hidden="false" outlineLevel="0" max="3" min="3" style="0" width="40"/>
    <col collapsed="false" customWidth="true" hidden="false" outlineLevel="0" max="4" min="4" style="0" width="20"/>
    <col collapsed="false" customWidth="true" hidden="false" outlineLevel="0" max="6" min="5" style="0" width="16"/>
    <col collapsed="false" customWidth="true" hidden="false" outlineLevel="0" max="7" min="7" style="0" width="30"/>
    <col collapsed="false" customWidth="true" hidden="false" outlineLevel="0" max="8" min="8" style="0" width="34"/>
  </cols>
  <sheetData>
    <row r="1" customFormat="false" ht="25.5" hidden="false" customHeight="true" outlineLevel="0" collapsed="false">
      <c r="A1" s="16" t="s">
        <v>48</v>
      </c>
      <c r="B1" s="16"/>
      <c r="C1" s="16"/>
      <c r="D1" s="16"/>
      <c r="E1" s="16"/>
      <c r="F1" s="16"/>
      <c r="G1" s="16"/>
      <c r="H1" s="16"/>
    </row>
    <row r="2" customFormat="false" ht="15" hidden="false" customHeight="true" outlineLevel="0" collapsed="false">
      <c r="A2" s="17" t="s">
        <v>49</v>
      </c>
      <c r="B2" s="17"/>
      <c r="C2" s="17"/>
      <c r="D2" s="17"/>
      <c r="E2" s="17"/>
      <c r="F2" s="17"/>
      <c r="G2" s="17"/>
      <c r="H2" s="17"/>
    </row>
    <row r="3" customFormat="false" ht="15.75" hidden="false" customHeight="true" outlineLevel="0" collapsed="false">
      <c r="A3" s="18"/>
      <c r="B3" s="18"/>
      <c r="C3" s="18"/>
      <c r="D3" s="18"/>
      <c r="E3" s="19" t="s">
        <v>50</v>
      </c>
      <c r="F3" s="19"/>
      <c r="G3" s="18"/>
      <c r="H3" s="18"/>
    </row>
    <row r="4" customFormat="false" ht="30" hidden="false" customHeight="true" outlineLevel="0" collapsed="false">
      <c r="A4" s="20" t="s">
        <v>51</v>
      </c>
      <c r="B4" s="20" t="s">
        <v>52</v>
      </c>
      <c r="C4" s="20" t="s">
        <v>53</v>
      </c>
      <c r="D4" s="20" t="s">
        <v>54</v>
      </c>
      <c r="E4" s="20" t="s">
        <v>55</v>
      </c>
      <c r="F4" s="20" t="s">
        <v>56</v>
      </c>
      <c r="G4" s="20" t="s">
        <v>57</v>
      </c>
      <c r="H4" s="20" t="s">
        <v>58</v>
      </c>
    </row>
    <row r="5" customFormat="false" ht="51.75" hidden="false" customHeight="true" outlineLevel="0" collapsed="false">
      <c r="A5" s="21" t="n">
        <v>1</v>
      </c>
      <c r="B5" s="22" t="s">
        <v>59</v>
      </c>
      <c r="C5" s="23" t="s">
        <v>60</v>
      </c>
      <c r="D5" s="24" t="s">
        <v>61</v>
      </c>
      <c r="E5" s="25"/>
      <c r="F5" s="25"/>
      <c r="G5" s="26"/>
      <c r="H5" s="26"/>
    </row>
    <row r="6" customFormat="false" ht="51.75" hidden="false" customHeight="true" outlineLevel="0" collapsed="false">
      <c r="A6" s="21" t="n">
        <v>2</v>
      </c>
      <c r="B6" s="22" t="s">
        <v>62</v>
      </c>
      <c r="C6" s="23" t="s">
        <v>63</v>
      </c>
      <c r="D6" s="24" t="s">
        <v>61</v>
      </c>
      <c r="E6" s="25"/>
      <c r="F6" s="25"/>
      <c r="G6" s="26"/>
      <c r="H6" s="26"/>
    </row>
    <row r="7" customFormat="false" ht="51.75" hidden="false" customHeight="true" outlineLevel="0" collapsed="false">
      <c r="A7" s="21" t="n">
        <v>3</v>
      </c>
      <c r="B7" s="22" t="s">
        <v>64</v>
      </c>
      <c r="C7" s="23" t="s">
        <v>65</v>
      </c>
      <c r="D7" s="24" t="s">
        <v>61</v>
      </c>
      <c r="E7" s="25"/>
      <c r="F7" s="25"/>
      <c r="G7" s="26"/>
      <c r="H7" s="26"/>
    </row>
    <row r="8" customFormat="false" ht="51.75" hidden="false" customHeight="true" outlineLevel="0" collapsed="false">
      <c r="A8" s="21" t="n">
        <v>4</v>
      </c>
      <c r="B8" s="22" t="s">
        <v>66</v>
      </c>
      <c r="C8" s="23" t="s">
        <v>67</v>
      </c>
      <c r="D8" s="27" t="s">
        <v>68</v>
      </c>
      <c r="E8" s="25"/>
      <c r="F8" s="25"/>
      <c r="G8" s="26"/>
      <c r="H8" s="26"/>
    </row>
    <row r="9" customFormat="false" ht="51.75" hidden="false" customHeight="true" outlineLevel="0" collapsed="false">
      <c r="A9" s="21" t="n">
        <v>5</v>
      </c>
      <c r="B9" s="22" t="s">
        <v>69</v>
      </c>
      <c r="C9" s="23" t="s">
        <v>70</v>
      </c>
      <c r="D9" s="27" t="s">
        <v>68</v>
      </c>
      <c r="E9" s="25"/>
      <c r="F9" s="25"/>
      <c r="G9" s="26"/>
      <c r="H9" s="26"/>
    </row>
    <row r="10" customFormat="false" ht="51.75" hidden="false" customHeight="true" outlineLevel="0" collapsed="false">
      <c r="A10" s="21" t="n">
        <v>6</v>
      </c>
      <c r="B10" s="22" t="s">
        <v>71</v>
      </c>
      <c r="C10" s="23" t="s">
        <v>72</v>
      </c>
      <c r="D10" s="27" t="s">
        <v>73</v>
      </c>
      <c r="E10" s="25"/>
      <c r="F10" s="25"/>
      <c r="G10" s="26"/>
      <c r="H10" s="26"/>
    </row>
  </sheetData>
  <mergeCells count="3">
    <mergeCell ref="A1:H1"/>
    <mergeCell ref="A2:H2"/>
    <mergeCell ref="E3:F3"/>
  </mergeCells>
  <dataValidations count="1">
    <dataValidation allowBlank="true" error="Choose Yes, No, or N-A. A qualified answer is a No." errorStyle="stop" errorTitle="Invalid answer" operator="between" showDropDown="false" showErrorMessage="true" showInputMessage="false" sqref="E5:F10" type="list">
      <formula1>"Yes,No,N-A"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62"/>
    <col collapsed="false" customWidth="true" hidden="false" outlineLevel="0" max="3" min="3" style="0" width="40"/>
    <col collapsed="false" customWidth="true" hidden="false" outlineLevel="0" max="4" min="4" style="0" width="20"/>
    <col collapsed="false" customWidth="true" hidden="false" outlineLevel="0" max="6" min="5" style="0" width="16"/>
    <col collapsed="false" customWidth="true" hidden="false" outlineLevel="0" max="7" min="7" style="0" width="30"/>
    <col collapsed="false" customWidth="true" hidden="false" outlineLevel="0" max="8" min="8" style="0" width="34"/>
  </cols>
  <sheetData>
    <row r="1" customFormat="false" ht="25.5" hidden="false" customHeight="true" outlineLevel="0" collapsed="false">
      <c r="A1" s="28" t="s">
        <v>74</v>
      </c>
      <c r="B1" s="28"/>
      <c r="C1" s="28"/>
      <c r="D1" s="28"/>
      <c r="E1" s="28"/>
      <c r="F1" s="28"/>
      <c r="G1" s="28"/>
      <c r="H1" s="28"/>
    </row>
    <row r="2" customFormat="false" ht="15" hidden="false" customHeight="true" outlineLevel="0" collapsed="false">
      <c r="A2" s="17" t="s">
        <v>49</v>
      </c>
      <c r="B2" s="17"/>
      <c r="C2" s="17"/>
      <c r="D2" s="17"/>
      <c r="E2" s="17"/>
      <c r="F2" s="17"/>
      <c r="G2" s="17"/>
      <c r="H2" s="17"/>
    </row>
    <row r="3" customFormat="false" ht="15.75" hidden="false" customHeight="true" outlineLevel="0" collapsed="false">
      <c r="A3" s="18"/>
      <c r="B3" s="18"/>
      <c r="C3" s="18"/>
      <c r="D3" s="18"/>
      <c r="E3" s="19" t="s">
        <v>50</v>
      </c>
      <c r="F3" s="19"/>
      <c r="G3" s="18"/>
      <c r="H3" s="18"/>
    </row>
    <row r="4" customFormat="false" ht="30" hidden="false" customHeight="true" outlineLevel="0" collapsed="false">
      <c r="A4" s="20" t="s">
        <v>51</v>
      </c>
      <c r="B4" s="20" t="s">
        <v>52</v>
      </c>
      <c r="C4" s="20" t="s">
        <v>53</v>
      </c>
      <c r="D4" s="20" t="s">
        <v>54</v>
      </c>
      <c r="E4" s="20" t="s">
        <v>55</v>
      </c>
      <c r="F4" s="20" t="s">
        <v>56</v>
      </c>
      <c r="G4" s="20" t="s">
        <v>57</v>
      </c>
      <c r="H4" s="20" t="s">
        <v>58</v>
      </c>
    </row>
    <row r="5" customFormat="false" ht="51.75" hidden="false" customHeight="true" outlineLevel="0" collapsed="false">
      <c r="A5" s="29" t="n">
        <v>7</v>
      </c>
      <c r="B5" s="22" t="s">
        <v>75</v>
      </c>
      <c r="C5" s="23" t="s">
        <v>76</v>
      </c>
      <c r="D5" s="27" t="s">
        <v>68</v>
      </c>
      <c r="E5" s="25"/>
      <c r="F5" s="25"/>
      <c r="G5" s="26"/>
      <c r="H5" s="26"/>
    </row>
    <row r="6" customFormat="false" ht="51.75" hidden="false" customHeight="true" outlineLevel="0" collapsed="false">
      <c r="A6" s="29" t="n">
        <v>8</v>
      </c>
      <c r="B6" s="22" t="s">
        <v>77</v>
      </c>
      <c r="C6" s="23" t="s">
        <v>78</v>
      </c>
      <c r="D6" s="27" t="s">
        <v>73</v>
      </c>
      <c r="E6" s="25"/>
      <c r="F6" s="25"/>
      <c r="G6" s="26"/>
      <c r="H6" s="26"/>
    </row>
    <row r="7" customFormat="false" ht="51.75" hidden="false" customHeight="true" outlineLevel="0" collapsed="false">
      <c r="A7" s="29" t="n">
        <v>9</v>
      </c>
      <c r="B7" s="22" t="s">
        <v>79</v>
      </c>
      <c r="C7" s="23" t="s">
        <v>80</v>
      </c>
      <c r="D7" s="27" t="s">
        <v>73</v>
      </c>
      <c r="E7" s="25"/>
      <c r="F7" s="25"/>
      <c r="G7" s="26"/>
      <c r="H7" s="26"/>
    </row>
    <row r="8" customFormat="false" ht="51.75" hidden="false" customHeight="true" outlineLevel="0" collapsed="false">
      <c r="A8" s="29" t="n">
        <v>10</v>
      </c>
      <c r="B8" s="22" t="s">
        <v>81</v>
      </c>
      <c r="C8" s="23" t="s">
        <v>82</v>
      </c>
      <c r="D8" s="27" t="s">
        <v>83</v>
      </c>
      <c r="E8" s="25"/>
      <c r="F8" s="25"/>
      <c r="G8" s="26"/>
      <c r="H8" s="26"/>
    </row>
    <row r="9" customFormat="false" ht="51.75" hidden="false" customHeight="true" outlineLevel="0" collapsed="false">
      <c r="A9" s="29" t="n">
        <v>11</v>
      </c>
      <c r="B9" s="22" t="s">
        <v>84</v>
      </c>
      <c r="C9" s="23" t="s">
        <v>85</v>
      </c>
      <c r="D9" s="27" t="s">
        <v>68</v>
      </c>
      <c r="E9" s="25"/>
      <c r="F9" s="25"/>
      <c r="G9" s="26"/>
      <c r="H9" s="26"/>
    </row>
  </sheetData>
  <mergeCells count="3">
    <mergeCell ref="A1:H1"/>
    <mergeCell ref="A2:H2"/>
    <mergeCell ref="E3:F3"/>
  </mergeCells>
  <dataValidations count="1">
    <dataValidation allowBlank="true" error="Choose Yes, No, or N-A. A qualified answer is a No." errorStyle="stop" errorTitle="Invalid answer" operator="between" showDropDown="false" showErrorMessage="true" showInputMessage="false" sqref="E5:F9" type="list">
      <formula1>"Yes,No,N-A"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62"/>
    <col collapsed="false" customWidth="true" hidden="false" outlineLevel="0" max="3" min="3" style="0" width="40"/>
    <col collapsed="false" customWidth="true" hidden="false" outlineLevel="0" max="4" min="4" style="0" width="20"/>
    <col collapsed="false" customWidth="true" hidden="false" outlineLevel="0" max="6" min="5" style="0" width="16"/>
    <col collapsed="false" customWidth="true" hidden="false" outlineLevel="0" max="7" min="7" style="0" width="30"/>
    <col collapsed="false" customWidth="true" hidden="false" outlineLevel="0" max="8" min="8" style="0" width="34"/>
  </cols>
  <sheetData>
    <row r="1" customFormat="false" ht="25.5" hidden="false" customHeight="true" outlineLevel="0" collapsed="false">
      <c r="A1" s="30" t="s">
        <v>86</v>
      </c>
      <c r="B1" s="30"/>
      <c r="C1" s="30"/>
      <c r="D1" s="30"/>
      <c r="E1" s="30"/>
      <c r="F1" s="30"/>
      <c r="G1" s="30"/>
      <c r="H1" s="30"/>
    </row>
    <row r="2" customFormat="false" ht="15" hidden="false" customHeight="true" outlineLevel="0" collapsed="false">
      <c r="A2" s="17" t="s">
        <v>49</v>
      </c>
      <c r="B2" s="17"/>
      <c r="C2" s="17"/>
      <c r="D2" s="17"/>
      <c r="E2" s="17"/>
      <c r="F2" s="17"/>
      <c r="G2" s="17"/>
      <c r="H2" s="17"/>
    </row>
    <row r="3" customFormat="false" ht="15.75" hidden="false" customHeight="true" outlineLevel="0" collapsed="false">
      <c r="A3" s="18"/>
      <c r="B3" s="18"/>
      <c r="C3" s="18"/>
      <c r="D3" s="18"/>
      <c r="E3" s="19" t="s">
        <v>50</v>
      </c>
      <c r="F3" s="19"/>
      <c r="G3" s="18"/>
      <c r="H3" s="18"/>
    </row>
    <row r="4" customFormat="false" ht="30" hidden="false" customHeight="true" outlineLevel="0" collapsed="false">
      <c r="A4" s="20" t="s">
        <v>51</v>
      </c>
      <c r="B4" s="20" t="s">
        <v>52</v>
      </c>
      <c r="C4" s="20" t="s">
        <v>53</v>
      </c>
      <c r="D4" s="20" t="s">
        <v>54</v>
      </c>
      <c r="E4" s="20" t="s">
        <v>55</v>
      </c>
      <c r="F4" s="20" t="s">
        <v>56</v>
      </c>
      <c r="G4" s="20" t="s">
        <v>57</v>
      </c>
      <c r="H4" s="20" t="s">
        <v>58</v>
      </c>
    </row>
    <row r="5" customFormat="false" ht="51.75" hidden="false" customHeight="true" outlineLevel="0" collapsed="false">
      <c r="A5" s="31" t="n">
        <v>12</v>
      </c>
      <c r="B5" s="22" t="s">
        <v>87</v>
      </c>
      <c r="C5" s="23" t="s">
        <v>88</v>
      </c>
      <c r="D5" s="27" t="s">
        <v>68</v>
      </c>
      <c r="E5" s="25"/>
      <c r="F5" s="25"/>
      <c r="G5" s="26"/>
      <c r="H5" s="26"/>
    </row>
    <row r="6" customFormat="false" ht="51.75" hidden="false" customHeight="true" outlineLevel="0" collapsed="false">
      <c r="A6" s="31" t="n">
        <v>13</v>
      </c>
      <c r="B6" s="22" t="s">
        <v>89</v>
      </c>
      <c r="C6" s="23" t="s">
        <v>90</v>
      </c>
      <c r="D6" s="27" t="s">
        <v>68</v>
      </c>
      <c r="E6" s="25"/>
      <c r="F6" s="25"/>
      <c r="G6" s="26"/>
      <c r="H6" s="26"/>
    </row>
    <row r="7" customFormat="false" ht="51.75" hidden="false" customHeight="true" outlineLevel="0" collapsed="false">
      <c r="A7" s="31" t="n">
        <v>14</v>
      </c>
      <c r="B7" s="22" t="s">
        <v>91</v>
      </c>
      <c r="C7" s="23" t="s">
        <v>92</v>
      </c>
      <c r="D7" s="27" t="s">
        <v>73</v>
      </c>
      <c r="E7" s="25"/>
      <c r="F7" s="25"/>
      <c r="G7" s="26"/>
      <c r="H7" s="26"/>
    </row>
  </sheetData>
  <mergeCells count="3">
    <mergeCell ref="A1:H1"/>
    <mergeCell ref="A2:H2"/>
    <mergeCell ref="E3:F3"/>
  </mergeCells>
  <dataValidations count="1">
    <dataValidation allowBlank="true" error="Choose Yes, No, or N-A. A qualified answer is a No." errorStyle="stop" errorTitle="Invalid answer" operator="between" showDropDown="false" showErrorMessage="true" showInputMessage="false" sqref="E5:F7" type="list">
      <formula1>"Yes,No,N-A"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62"/>
    <col collapsed="false" customWidth="true" hidden="false" outlineLevel="0" max="3" min="3" style="0" width="40"/>
    <col collapsed="false" customWidth="true" hidden="false" outlineLevel="0" max="4" min="4" style="0" width="20"/>
    <col collapsed="false" customWidth="true" hidden="false" outlineLevel="0" max="6" min="5" style="0" width="16"/>
    <col collapsed="false" customWidth="true" hidden="false" outlineLevel="0" max="7" min="7" style="0" width="30"/>
    <col collapsed="false" customWidth="true" hidden="false" outlineLevel="0" max="8" min="8" style="0" width="34"/>
  </cols>
  <sheetData>
    <row r="1" customFormat="false" ht="25.5" hidden="false" customHeight="true" outlineLevel="0" collapsed="false">
      <c r="A1" s="32" t="s">
        <v>93</v>
      </c>
      <c r="B1" s="32"/>
      <c r="C1" s="32"/>
      <c r="D1" s="32"/>
      <c r="E1" s="32"/>
      <c r="F1" s="32"/>
      <c r="G1" s="32"/>
      <c r="H1" s="32"/>
    </row>
    <row r="2" customFormat="false" ht="15" hidden="false" customHeight="true" outlineLevel="0" collapsed="false">
      <c r="A2" s="17" t="s">
        <v>49</v>
      </c>
      <c r="B2" s="17"/>
      <c r="C2" s="17"/>
      <c r="D2" s="17"/>
      <c r="E2" s="17"/>
      <c r="F2" s="17"/>
      <c r="G2" s="17"/>
      <c r="H2" s="17"/>
    </row>
    <row r="3" customFormat="false" ht="15.75" hidden="false" customHeight="true" outlineLevel="0" collapsed="false">
      <c r="A3" s="18"/>
      <c r="B3" s="18"/>
      <c r="C3" s="18"/>
      <c r="D3" s="18"/>
      <c r="E3" s="19" t="s">
        <v>50</v>
      </c>
      <c r="F3" s="19"/>
      <c r="G3" s="18"/>
      <c r="H3" s="18"/>
    </row>
    <row r="4" customFormat="false" ht="30" hidden="false" customHeight="true" outlineLevel="0" collapsed="false">
      <c r="A4" s="20" t="s">
        <v>51</v>
      </c>
      <c r="B4" s="20" t="s">
        <v>52</v>
      </c>
      <c r="C4" s="20" t="s">
        <v>53</v>
      </c>
      <c r="D4" s="20" t="s">
        <v>54</v>
      </c>
      <c r="E4" s="20" t="s">
        <v>55</v>
      </c>
      <c r="F4" s="20" t="s">
        <v>56</v>
      </c>
      <c r="G4" s="20" t="s">
        <v>57</v>
      </c>
      <c r="H4" s="20" t="s">
        <v>58</v>
      </c>
    </row>
    <row r="5" customFormat="false" ht="51.75" hidden="false" customHeight="true" outlineLevel="0" collapsed="false">
      <c r="A5" s="33" t="n">
        <v>15</v>
      </c>
      <c r="B5" s="22" t="s">
        <v>94</v>
      </c>
      <c r="C5" s="23" t="s">
        <v>95</v>
      </c>
      <c r="D5" s="27" t="s">
        <v>73</v>
      </c>
      <c r="E5" s="25"/>
      <c r="F5" s="25"/>
      <c r="G5" s="26"/>
      <c r="H5" s="26"/>
    </row>
    <row r="6" customFormat="false" ht="51.75" hidden="false" customHeight="true" outlineLevel="0" collapsed="false">
      <c r="A6" s="33" t="n">
        <v>16</v>
      </c>
      <c r="B6" s="22" t="s">
        <v>96</v>
      </c>
      <c r="C6" s="23" t="s">
        <v>97</v>
      </c>
      <c r="D6" s="27" t="s">
        <v>73</v>
      </c>
      <c r="E6" s="25"/>
      <c r="F6" s="25"/>
      <c r="G6" s="26"/>
      <c r="H6" s="26"/>
    </row>
    <row r="7" customFormat="false" ht="51.75" hidden="false" customHeight="true" outlineLevel="0" collapsed="false">
      <c r="A7" s="33" t="n">
        <v>17</v>
      </c>
      <c r="B7" s="22" t="s">
        <v>98</v>
      </c>
      <c r="C7" s="23" t="s">
        <v>99</v>
      </c>
      <c r="D7" s="27" t="s">
        <v>73</v>
      </c>
      <c r="E7" s="25"/>
      <c r="F7" s="25"/>
      <c r="G7" s="26"/>
      <c r="H7" s="26"/>
    </row>
    <row r="8" customFormat="false" ht="51.75" hidden="false" customHeight="true" outlineLevel="0" collapsed="false">
      <c r="A8" s="33" t="n">
        <v>18</v>
      </c>
      <c r="B8" s="22" t="s">
        <v>100</v>
      </c>
      <c r="C8" s="23" t="s">
        <v>101</v>
      </c>
      <c r="D8" s="27" t="s">
        <v>68</v>
      </c>
      <c r="E8" s="25"/>
      <c r="F8" s="25"/>
      <c r="G8" s="26"/>
      <c r="H8" s="26"/>
    </row>
    <row r="9" customFormat="false" ht="51.75" hidden="false" customHeight="true" outlineLevel="0" collapsed="false">
      <c r="A9" s="33" t="n">
        <v>19</v>
      </c>
      <c r="B9" s="22" t="s">
        <v>102</v>
      </c>
      <c r="C9" s="23" t="s">
        <v>103</v>
      </c>
      <c r="D9" s="27" t="s">
        <v>73</v>
      </c>
      <c r="E9" s="25"/>
      <c r="F9" s="25"/>
      <c r="G9" s="26"/>
      <c r="H9" s="26"/>
    </row>
  </sheetData>
  <mergeCells count="3">
    <mergeCell ref="A1:H1"/>
    <mergeCell ref="A2:H2"/>
    <mergeCell ref="E3:F3"/>
  </mergeCells>
  <dataValidations count="1">
    <dataValidation allowBlank="true" error="Choose Yes, No, or N-A. A qualified answer is a No." errorStyle="stop" errorTitle="Invalid answer" operator="between" showDropDown="false" showErrorMessage="true" showInputMessage="false" sqref="E5:F9" type="list">
      <formula1>"Yes,No,N-A"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62"/>
    <col collapsed="false" customWidth="true" hidden="false" outlineLevel="0" max="3" min="3" style="0" width="40"/>
    <col collapsed="false" customWidth="true" hidden="false" outlineLevel="0" max="4" min="4" style="0" width="20"/>
    <col collapsed="false" customWidth="true" hidden="false" outlineLevel="0" max="6" min="5" style="0" width="16"/>
    <col collapsed="false" customWidth="true" hidden="false" outlineLevel="0" max="7" min="7" style="0" width="30"/>
    <col collapsed="false" customWidth="true" hidden="false" outlineLevel="0" max="8" min="8" style="0" width="34"/>
  </cols>
  <sheetData>
    <row r="1" customFormat="false" ht="25.5" hidden="false" customHeight="true" outlineLevel="0" collapsed="false">
      <c r="A1" s="34" t="s">
        <v>104</v>
      </c>
      <c r="B1" s="34"/>
      <c r="C1" s="34"/>
      <c r="D1" s="34"/>
      <c r="E1" s="34"/>
      <c r="F1" s="34"/>
      <c r="G1" s="34"/>
      <c r="H1" s="34"/>
    </row>
    <row r="2" customFormat="false" ht="15" hidden="false" customHeight="true" outlineLevel="0" collapsed="false">
      <c r="A2" s="17" t="s">
        <v>49</v>
      </c>
      <c r="B2" s="17"/>
      <c r="C2" s="17"/>
      <c r="D2" s="17"/>
      <c r="E2" s="17"/>
      <c r="F2" s="17"/>
      <c r="G2" s="17"/>
      <c r="H2" s="17"/>
    </row>
    <row r="3" customFormat="false" ht="15.75" hidden="false" customHeight="true" outlineLevel="0" collapsed="false">
      <c r="A3" s="18"/>
      <c r="B3" s="18"/>
      <c r="C3" s="18"/>
      <c r="D3" s="18"/>
      <c r="E3" s="19" t="s">
        <v>50</v>
      </c>
      <c r="F3" s="19"/>
      <c r="G3" s="18"/>
      <c r="H3" s="18"/>
    </row>
    <row r="4" customFormat="false" ht="30" hidden="false" customHeight="true" outlineLevel="0" collapsed="false">
      <c r="A4" s="20" t="s">
        <v>51</v>
      </c>
      <c r="B4" s="20" t="s">
        <v>52</v>
      </c>
      <c r="C4" s="20" t="s">
        <v>53</v>
      </c>
      <c r="D4" s="20" t="s">
        <v>54</v>
      </c>
      <c r="E4" s="20" t="s">
        <v>55</v>
      </c>
      <c r="F4" s="20" t="s">
        <v>56</v>
      </c>
      <c r="G4" s="20" t="s">
        <v>57</v>
      </c>
      <c r="H4" s="20" t="s">
        <v>58</v>
      </c>
    </row>
    <row r="5" customFormat="false" ht="51.75" hidden="false" customHeight="true" outlineLevel="0" collapsed="false">
      <c r="A5" s="35" t="n">
        <v>20</v>
      </c>
      <c r="B5" s="22" t="s">
        <v>105</v>
      </c>
      <c r="C5" s="23" t="s">
        <v>106</v>
      </c>
      <c r="D5" s="24" t="s">
        <v>61</v>
      </c>
      <c r="E5" s="25"/>
      <c r="F5" s="25"/>
      <c r="G5" s="26"/>
      <c r="H5" s="26"/>
    </row>
    <row r="6" customFormat="false" ht="51.75" hidden="false" customHeight="true" outlineLevel="0" collapsed="false">
      <c r="A6" s="35" t="n">
        <v>21</v>
      </c>
      <c r="B6" s="22" t="s">
        <v>107</v>
      </c>
      <c r="C6" s="23" t="s">
        <v>108</v>
      </c>
      <c r="D6" s="27" t="s">
        <v>83</v>
      </c>
      <c r="E6" s="25"/>
      <c r="F6" s="25"/>
      <c r="G6" s="26"/>
      <c r="H6" s="26"/>
    </row>
    <row r="7" customFormat="false" ht="51.75" hidden="false" customHeight="true" outlineLevel="0" collapsed="false">
      <c r="A7" s="35" t="n">
        <v>22</v>
      </c>
      <c r="B7" s="22" t="s">
        <v>109</v>
      </c>
      <c r="C7" s="23" t="s">
        <v>110</v>
      </c>
      <c r="D7" s="24" t="s">
        <v>61</v>
      </c>
      <c r="E7" s="25"/>
      <c r="F7" s="25"/>
      <c r="G7" s="26"/>
      <c r="H7" s="26"/>
    </row>
    <row r="8" customFormat="false" ht="51.75" hidden="false" customHeight="true" outlineLevel="0" collapsed="false">
      <c r="A8" s="35" t="n">
        <v>23</v>
      </c>
      <c r="B8" s="22" t="s">
        <v>111</v>
      </c>
      <c r="C8" s="23" t="s">
        <v>112</v>
      </c>
      <c r="D8" s="27" t="s">
        <v>73</v>
      </c>
      <c r="E8" s="25"/>
      <c r="F8" s="25"/>
      <c r="G8" s="26"/>
      <c r="H8" s="26"/>
    </row>
    <row r="9" customFormat="false" ht="51.75" hidden="false" customHeight="true" outlineLevel="0" collapsed="false">
      <c r="A9" s="35" t="n">
        <v>24</v>
      </c>
      <c r="B9" s="22" t="s">
        <v>113</v>
      </c>
      <c r="C9" s="23" t="s">
        <v>114</v>
      </c>
      <c r="D9" s="27" t="s">
        <v>73</v>
      </c>
      <c r="E9" s="25"/>
      <c r="F9" s="25"/>
      <c r="G9" s="26"/>
      <c r="H9" s="26"/>
    </row>
    <row r="10" customFormat="false" ht="51.75" hidden="false" customHeight="true" outlineLevel="0" collapsed="false">
      <c r="A10" s="35" t="n">
        <v>25</v>
      </c>
      <c r="B10" s="22" t="s">
        <v>115</v>
      </c>
      <c r="C10" s="23" t="s">
        <v>116</v>
      </c>
      <c r="D10" s="27" t="s">
        <v>68</v>
      </c>
      <c r="E10" s="25"/>
      <c r="F10" s="25"/>
      <c r="G10" s="26"/>
      <c r="H10" s="26"/>
    </row>
    <row r="11" customFormat="false" ht="51.75" hidden="false" customHeight="true" outlineLevel="0" collapsed="false">
      <c r="A11" s="35" t="n">
        <v>26</v>
      </c>
      <c r="B11" s="22" t="s">
        <v>117</v>
      </c>
      <c r="C11" s="23" t="s">
        <v>118</v>
      </c>
      <c r="D11" s="27" t="s">
        <v>83</v>
      </c>
      <c r="E11" s="25"/>
      <c r="F11" s="25"/>
      <c r="G11" s="26"/>
      <c r="H11" s="26"/>
    </row>
  </sheetData>
  <mergeCells count="3">
    <mergeCell ref="A1:H1"/>
    <mergeCell ref="A2:H2"/>
    <mergeCell ref="E3:F3"/>
  </mergeCells>
  <dataValidations count="1">
    <dataValidation allowBlank="true" error="Choose Yes, No, or N-A. A qualified answer is a No." errorStyle="stop" errorTitle="Invalid answer" operator="between" showDropDown="false" showErrorMessage="true" showInputMessage="false" sqref="E5:F11" type="list">
      <formula1>"Yes,No,N-A"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I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16"/>
    <col collapsed="false" customWidth="true" hidden="false" outlineLevel="0" max="3" min="3" style="0" width="11"/>
    <col collapsed="false" customWidth="true" hidden="false" outlineLevel="0" max="6" min="4" style="0" width="8"/>
    <col collapsed="false" customWidth="true" hidden="false" outlineLevel="0" max="7" min="7" style="0" width="14"/>
    <col collapsed="false" customWidth="true" hidden="false" outlineLevel="0" max="8" min="8" style="0" width="10"/>
    <col collapsed="false" customWidth="true" hidden="false" outlineLevel="0" max="9" min="9" style="0" width="24"/>
    <col collapsed="false" customWidth="true" hidden="false" outlineLevel="0" max="10" min="10" style="0" width="3"/>
    <col collapsed="false" customWidth="true" hidden="false" outlineLevel="0" max="11" min="11" style="0" width="16"/>
  </cols>
  <sheetData>
    <row r="1" customFormat="false" ht="30" hidden="false" customHeight="true" outlineLevel="0" collapsed="false">
      <c r="B1" s="36" t="s">
        <v>119</v>
      </c>
      <c r="C1" s="36"/>
      <c r="D1" s="36"/>
      <c r="E1" s="36"/>
      <c r="F1" s="36"/>
      <c r="G1" s="36"/>
      <c r="H1" s="36"/>
      <c r="I1" s="36"/>
    </row>
    <row r="2" customFormat="false" ht="15" hidden="false" customHeight="false" outlineLevel="0" collapsed="false">
      <c r="B2" s="37" t="s">
        <v>120</v>
      </c>
      <c r="C2" s="38" t="str">
        <f aca="false">IF(Introduction!C16="","(complete Introduction tab)",Introduction!C16)</f>
        <v>(complete Introduction tab)</v>
      </c>
      <c r="D2" s="38"/>
      <c r="E2" s="38"/>
      <c r="F2" s="38"/>
      <c r="G2" s="37" t="s">
        <v>121</v>
      </c>
      <c r="H2" s="38" t="str">
        <f aca="false">IF(Introduction!C18="","—",Introduction!C18)</f>
        <v>—</v>
      </c>
      <c r="I2" s="38"/>
    </row>
    <row r="4" customFormat="false" ht="19.5" hidden="false" customHeight="true" outlineLevel="0" collapsed="false">
      <c r="B4" s="39" t="s">
        <v>122</v>
      </c>
      <c r="C4" s="39"/>
      <c r="D4" s="39"/>
      <c r="E4" s="39"/>
      <c r="F4" s="39"/>
      <c r="G4" s="39"/>
      <c r="H4" s="39"/>
      <c r="I4" s="39"/>
    </row>
    <row r="5" customFormat="false" ht="15" hidden="false" customHeight="false" outlineLevel="0" collapsed="false">
      <c r="B5" s="40" t="s">
        <v>123</v>
      </c>
      <c r="C5" s="40" t="s">
        <v>124</v>
      </c>
      <c r="D5" s="40" t="s">
        <v>125</v>
      </c>
      <c r="E5" s="40" t="s">
        <v>126</v>
      </c>
      <c r="F5" s="40" t="s">
        <v>127</v>
      </c>
      <c r="G5" s="40" t="s">
        <v>128</v>
      </c>
      <c r="H5" s="40" t="s">
        <v>129</v>
      </c>
      <c r="I5" s="40" t="s">
        <v>130</v>
      </c>
    </row>
    <row r="6" customFormat="false" ht="15" hidden="false" customHeight="false" outlineLevel="0" collapsed="false">
      <c r="B6" s="41" t="s">
        <v>131</v>
      </c>
      <c r="C6" s="42" t="n">
        <v>6</v>
      </c>
      <c r="D6" s="42" t="n">
        <f aca="false">COUNTIF(Governance!E5:E10,"Yes")</f>
        <v>0</v>
      </c>
      <c r="E6" s="42" t="n">
        <f aca="false">COUNTIF(Governance!E5:E10,"No")</f>
        <v>0</v>
      </c>
      <c r="F6" s="42" t="n">
        <f aca="false">COUNTIF(Governance!E5:E10,"N-A")</f>
        <v>0</v>
      </c>
      <c r="G6" s="43" t="n">
        <f aca="false">IF(C6-F6=0,0,D6/(C6-F6))</f>
        <v>0</v>
      </c>
      <c r="H6" s="44" t="n">
        <f aca="false">IF(G6&lt;0.5,1,IF(G6&lt;0.75,2,IF(G6&lt;0.9,3,4)))</f>
        <v>1</v>
      </c>
      <c r="I6" s="45" t="str">
        <f aca="false">CHOOSE(H6,"Level 1 — Ad Hoc","Level 2 — Controlled","Level 3 — Integrated","Level 4 — Adaptive")</f>
        <v>Level 1 — Ad Hoc</v>
      </c>
    </row>
    <row r="7" customFormat="false" ht="15" hidden="false" customHeight="false" outlineLevel="0" collapsed="false">
      <c r="B7" s="46" t="s">
        <v>132</v>
      </c>
      <c r="C7" s="42" t="n">
        <v>5</v>
      </c>
      <c r="D7" s="42" t="n">
        <f aca="false">COUNTIF(Data!E5:E9,"Yes")</f>
        <v>0</v>
      </c>
      <c r="E7" s="42" t="n">
        <f aca="false">COUNTIF(Data!E5:E9,"No")</f>
        <v>0</v>
      </c>
      <c r="F7" s="42" t="n">
        <f aca="false">COUNTIF(Data!E5:E9,"N-A")</f>
        <v>0</v>
      </c>
      <c r="G7" s="43" t="n">
        <f aca="false">IF(C7-F7=0,0,D7/(C7-F7))</f>
        <v>0</v>
      </c>
      <c r="H7" s="44" t="n">
        <f aca="false">IF(G7&lt;0.5,1,IF(G7&lt;0.75,2,IF(G7&lt;0.9,3,4)))</f>
        <v>1</v>
      </c>
      <c r="I7" s="45" t="str">
        <f aca="false">CHOOSE(H7,"Level 1 — Ad Hoc","Level 2 — Controlled","Level 3 — Integrated","Level 4 — Adaptive")</f>
        <v>Level 1 — Ad Hoc</v>
      </c>
    </row>
    <row r="8" customFormat="false" ht="15" hidden="false" customHeight="false" outlineLevel="0" collapsed="false">
      <c r="B8" s="47" t="s">
        <v>133</v>
      </c>
      <c r="C8" s="42" t="n">
        <v>3</v>
      </c>
      <c r="D8" s="42" t="n">
        <f aca="false">COUNTIF(Model!E5:E7,"Yes")</f>
        <v>0</v>
      </c>
      <c r="E8" s="42" t="n">
        <f aca="false">COUNTIF(Model!E5:E7,"No")</f>
        <v>0</v>
      </c>
      <c r="F8" s="42" t="n">
        <f aca="false">COUNTIF(Model!E5:E7,"N-A")</f>
        <v>0</v>
      </c>
      <c r="G8" s="43" t="n">
        <f aca="false">IF(C8-F8=0,0,D8/(C8-F8))</f>
        <v>0</v>
      </c>
      <c r="H8" s="44" t="n">
        <f aca="false">IF(G8&lt;0.5,1,IF(G8&lt;0.75,2,IF(G8&lt;0.9,3,4)))</f>
        <v>1</v>
      </c>
      <c r="I8" s="45" t="str">
        <f aca="false">CHOOSE(H8,"Level 1 — Ad Hoc","Level 2 — Controlled","Level 3 — Integrated","Level 4 — Adaptive")</f>
        <v>Level 1 — Ad Hoc</v>
      </c>
    </row>
    <row r="9" customFormat="false" ht="15" hidden="false" customHeight="false" outlineLevel="0" collapsed="false">
      <c r="B9" s="48" t="s">
        <v>134</v>
      </c>
      <c r="C9" s="42" t="n">
        <v>5</v>
      </c>
      <c r="D9" s="42" t="n">
        <f aca="false">COUNTIF(Application!E5:E9,"Yes")</f>
        <v>0</v>
      </c>
      <c r="E9" s="42" t="n">
        <f aca="false">COUNTIF(Application!E5:E9,"No")</f>
        <v>0</v>
      </c>
      <c r="F9" s="42" t="n">
        <f aca="false">COUNTIF(Application!E5:E9,"N-A")</f>
        <v>0</v>
      </c>
      <c r="G9" s="43" t="n">
        <f aca="false">IF(C9-F9=0,0,D9/(C9-F9))</f>
        <v>0</v>
      </c>
      <c r="H9" s="44" t="n">
        <f aca="false">IF(G9&lt;0.5,1,IF(G9&lt;0.75,2,IF(G9&lt;0.9,3,4)))</f>
        <v>1</v>
      </c>
      <c r="I9" s="45" t="str">
        <f aca="false">CHOOSE(H9,"Level 1 — Ad Hoc","Level 2 — Controlled","Level 3 — Integrated","Level 4 — Adaptive")</f>
        <v>Level 1 — Ad Hoc</v>
      </c>
    </row>
    <row r="10" customFormat="false" ht="15" hidden="false" customHeight="false" outlineLevel="0" collapsed="false">
      <c r="B10" s="49" t="s">
        <v>135</v>
      </c>
      <c r="C10" s="42" t="n">
        <v>7</v>
      </c>
      <c r="D10" s="42" t="n">
        <f aca="false">COUNTIF(Operations!E5:E11,"Yes")</f>
        <v>0</v>
      </c>
      <c r="E10" s="42" t="n">
        <f aca="false">COUNTIF(Operations!E5:E11,"No")</f>
        <v>0</v>
      </c>
      <c r="F10" s="42" t="n">
        <f aca="false">COUNTIF(Operations!E5:E11,"N-A")</f>
        <v>0</v>
      </c>
      <c r="G10" s="43" t="n">
        <f aca="false">IF(C10-F10=0,0,D10/(C10-F10))</f>
        <v>0</v>
      </c>
      <c r="H10" s="44" t="n">
        <f aca="false">IF(G10&lt;0.5,1,IF(G10&lt;0.75,2,IF(G10&lt;0.9,3,4)))</f>
        <v>1</v>
      </c>
      <c r="I10" s="45" t="str">
        <f aca="false">CHOOSE(H10,"Level 1 — Ad Hoc","Level 2 — Controlled","Level 3 — Integrated","Level 4 — Adaptive")</f>
        <v>Level 1 — Ad Hoc</v>
      </c>
    </row>
    <row r="11" customFormat="false" ht="15" hidden="false" customHeight="false" outlineLevel="0" collapsed="false">
      <c r="B11" s="50" t="s">
        <v>136</v>
      </c>
      <c r="C11" s="50"/>
      <c r="D11" s="50"/>
      <c r="E11" s="50"/>
      <c r="F11" s="51" t="str">
        <f aca="false">IF(AND(Governance!E5="Yes",Governance!E6="Yes",Governance!E7="Yes",Operations!E5="Yes",Operations!E7="Yes"),"Met","Not met")</f>
        <v>Not met</v>
      </c>
      <c r="G11" s="51"/>
    </row>
    <row r="12" customFormat="false" ht="15" hidden="false" customHeight="false" outlineLevel="0" collapsed="false">
      <c r="B12" s="50" t="s">
        <v>137</v>
      </c>
      <c r="C12" s="50"/>
      <c r="D12" s="50"/>
      <c r="E12" s="50"/>
      <c r="F12" s="51" t="str">
        <f aca="false">IF(AND(Operations!E10="Yes",Operations!E11="Yes"),"Present","Absent")</f>
        <v>Absent</v>
      </c>
      <c r="G12" s="51"/>
    </row>
    <row r="13" customFormat="false" ht="15" hidden="false" customHeight="false" outlineLevel="0" collapsed="false">
      <c r="B13" s="50" t="s">
        <v>138</v>
      </c>
      <c r="C13" s="50"/>
      <c r="D13" s="50"/>
      <c r="E13" s="50"/>
      <c r="F13" s="52" t="str">
        <f aca="false">CHOOSE(IF(NOT(AND(Governance!E5="Yes",Governance!E6="Yes",Governance!E7="Yes",Operations!E5="Yes",Operations!E7="Yes")),1,MIN(MIN(H6:H10),IF(AND(Operations!E10="Yes",Operations!E11="Yes"),4,2))),"Level 1 — Ad Hoc","Level 2 — Controlled","Level 3 — Integrated","Level 4 — Adaptive")</f>
        <v>Level 1 — Ad Hoc</v>
      </c>
      <c r="G13" s="52"/>
      <c r="H13" s="52"/>
      <c r="I13" s="52"/>
    </row>
    <row r="15" customFormat="false" ht="19.5" hidden="false" customHeight="true" outlineLevel="0" collapsed="false">
      <c r="B15" s="39" t="s">
        <v>139</v>
      </c>
      <c r="C15" s="39"/>
      <c r="D15" s="39"/>
      <c r="E15" s="39"/>
      <c r="F15" s="39"/>
      <c r="G15" s="39"/>
      <c r="H15" s="39"/>
      <c r="I15" s="39"/>
    </row>
    <row r="16" customFormat="false" ht="15" hidden="false" customHeight="false" outlineLevel="0" collapsed="false">
      <c r="B16" s="40" t="s">
        <v>123</v>
      </c>
      <c r="C16" s="40" t="s">
        <v>124</v>
      </c>
      <c r="D16" s="40" t="s">
        <v>125</v>
      </c>
      <c r="E16" s="40" t="s">
        <v>126</v>
      </c>
      <c r="F16" s="40" t="s">
        <v>127</v>
      </c>
      <c r="G16" s="40" t="s">
        <v>128</v>
      </c>
      <c r="H16" s="40" t="s">
        <v>129</v>
      </c>
      <c r="I16" s="40" t="s">
        <v>130</v>
      </c>
    </row>
    <row r="17" customFormat="false" ht="15" hidden="false" customHeight="false" outlineLevel="0" collapsed="false">
      <c r="B17" s="41" t="s">
        <v>131</v>
      </c>
      <c r="C17" s="42" t="n">
        <v>6</v>
      </c>
      <c r="D17" s="42" t="n">
        <f aca="false">COUNTIF(Governance!F5:F10,"Yes")</f>
        <v>0</v>
      </c>
      <c r="E17" s="42" t="n">
        <f aca="false">COUNTIF(Governance!F5:F10,"No")</f>
        <v>0</v>
      </c>
      <c r="F17" s="42" t="n">
        <f aca="false">COUNTIF(Governance!F5:F10,"N-A")</f>
        <v>0</v>
      </c>
      <c r="G17" s="43" t="n">
        <f aca="false">IF(C17-F17=0,0,D17/(C17-F17))</f>
        <v>0</v>
      </c>
      <c r="H17" s="44" t="n">
        <f aca="false">IF(G17&lt;0.5,1,IF(G17&lt;0.75,2,IF(G17&lt;0.9,3,4)))</f>
        <v>1</v>
      </c>
      <c r="I17" s="45" t="str">
        <f aca="false">CHOOSE(H17,"Level 1 — Ad Hoc","Level 2 — Controlled","Level 3 — Integrated","Level 4 — Adaptive")</f>
        <v>Level 1 — Ad Hoc</v>
      </c>
    </row>
    <row r="18" customFormat="false" ht="15" hidden="false" customHeight="false" outlineLevel="0" collapsed="false">
      <c r="B18" s="46" t="s">
        <v>132</v>
      </c>
      <c r="C18" s="42" t="n">
        <v>5</v>
      </c>
      <c r="D18" s="42" t="n">
        <f aca="false">COUNTIF(Data!F5:F9,"Yes")</f>
        <v>0</v>
      </c>
      <c r="E18" s="42" t="n">
        <f aca="false">COUNTIF(Data!F5:F9,"No")</f>
        <v>0</v>
      </c>
      <c r="F18" s="42" t="n">
        <f aca="false">COUNTIF(Data!F5:F9,"N-A")</f>
        <v>0</v>
      </c>
      <c r="G18" s="43" t="n">
        <f aca="false">IF(C18-F18=0,0,D18/(C18-F18))</f>
        <v>0</v>
      </c>
      <c r="H18" s="44" t="n">
        <f aca="false">IF(G18&lt;0.5,1,IF(G18&lt;0.75,2,IF(G18&lt;0.9,3,4)))</f>
        <v>1</v>
      </c>
      <c r="I18" s="45" t="str">
        <f aca="false">CHOOSE(H18,"Level 1 — Ad Hoc","Level 2 — Controlled","Level 3 — Integrated","Level 4 — Adaptive")</f>
        <v>Level 1 — Ad Hoc</v>
      </c>
    </row>
    <row r="19" customFormat="false" ht="15" hidden="false" customHeight="false" outlineLevel="0" collapsed="false">
      <c r="B19" s="47" t="s">
        <v>133</v>
      </c>
      <c r="C19" s="42" t="n">
        <v>3</v>
      </c>
      <c r="D19" s="42" t="n">
        <f aca="false">COUNTIF(Model!F5:F7,"Yes")</f>
        <v>0</v>
      </c>
      <c r="E19" s="42" t="n">
        <f aca="false">COUNTIF(Model!F5:F7,"No")</f>
        <v>0</v>
      </c>
      <c r="F19" s="42" t="n">
        <f aca="false">COUNTIF(Model!F5:F7,"N-A")</f>
        <v>0</v>
      </c>
      <c r="G19" s="43" t="n">
        <f aca="false">IF(C19-F19=0,0,D19/(C19-F19))</f>
        <v>0</v>
      </c>
      <c r="H19" s="44" t="n">
        <f aca="false">IF(G19&lt;0.5,1,IF(G19&lt;0.75,2,IF(G19&lt;0.9,3,4)))</f>
        <v>1</v>
      </c>
      <c r="I19" s="45" t="str">
        <f aca="false">CHOOSE(H19,"Level 1 — Ad Hoc","Level 2 — Controlled","Level 3 — Integrated","Level 4 — Adaptive")</f>
        <v>Level 1 — Ad Hoc</v>
      </c>
    </row>
    <row r="20" customFormat="false" ht="15" hidden="false" customHeight="false" outlineLevel="0" collapsed="false">
      <c r="B20" s="48" t="s">
        <v>134</v>
      </c>
      <c r="C20" s="42" t="n">
        <v>5</v>
      </c>
      <c r="D20" s="42" t="n">
        <f aca="false">COUNTIF(Application!F5:F9,"Yes")</f>
        <v>0</v>
      </c>
      <c r="E20" s="42" t="n">
        <f aca="false">COUNTIF(Application!F5:F9,"No")</f>
        <v>0</v>
      </c>
      <c r="F20" s="42" t="n">
        <f aca="false">COUNTIF(Application!F5:F9,"N-A")</f>
        <v>0</v>
      </c>
      <c r="G20" s="43" t="n">
        <f aca="false">IF(C20-F20=0,0,D20/(C20-F20))</f>
        <v>0</v>
      </c>
      <c r="H20" s="44" t="n">
        <f aca="false">IF(G20&lt;0.5,1,IF(G20&lt;0.75,2,IF(G20&lt;0.9,3,4)))</f>
        <v>1</v>
      </c>
      <c r="I20" s="45" t="str">
        <f aca="false">CHOOSE(H20,"Level 1 — Ad Hoc","Level 2 — Controlled","Level 3 — Integrated","Level 4 — Adaptive")</f>
        <v>Level 1 — Ad Hoc</v>
      </c>
    </row>
    <row r="21" customFormat="false" ht="15" hidden="false" customHeight="false" outlineLevel="0" collapsed="false">
      <c r="B21" s="49" t="s">
        <v>135</v>
      </c>
      <c r="C21" s="42" t="n">
        <v>7</v>
      </c>
      <c r="D21" s="42" t="n">
        <f aca="false">COUNTIF(Operations!F5:F11,"Yes")</f>
        <v>0</v>
      </c>
      <c r="E21" s="42" t="n">
        <f aca="false">COUNTIF(Operations!F5:F11,"No")</f>
        <v>0</v>
      </c>
      <c r="F21" s="42" t="n">
        <f aca="false">COUNTIF(Operations!F5:F11,"N-A")</f>
        <v>0</v>
      </c>
      <c r="G21" s="43" t="n">
        <f aca="false">IF(C21-F21=0,0,D21/(C21-F21))</f>
        <v>0</v>
      </c>
      <c r="H21" s="44" t="n">
        <f aca="false">IF(G21&lt;0.5,1,IF(G21&lt;0.75,2,IF(G21&lt;0.9,3,4)))</f>
        <v>1</v>
      </c>
      <c r="I21" s="45" t="str">
        <f aca="false">CHOOSE(H21,"Level 1 — Ad Hoc","Level 2 — Controlled","Level 3 — Integrated","Level 4 — Adaptive")</f>
        <v>Level 1 — Ad Hoc</v>
      </c>
    </row>
    <row r="22" customFormat="false" ht="15" hidden="false" customHeight="false" outlineLevel="0" collapsed="false">
      <c r="B22" s="50" t="s">
        <v>136</v>
      </c>
      <c r="C22" s="50"/>
      <c r="D22" s="50"/>
      <c r="E22" s="50"/>
      <c r="F22" s="51" t="str">
        <f aca="false">IF(AND(Governance!F5="Yes",Governance!F6="Yes",Governance!F7="Yes",Operations!F5="Yes",Operations!F7="Yes"),"Met","Not met")</f>
        <v>Not met</v>
      </c>
      <c r="G22" s="51"/>
    </row>
    <row r="23" customFormat="false" ht="15" hidden="false" customHeight="false" outlineLevel="0" collapsed="false">
      <c r="B23" s="50" t="s">
        <v>137</v>
      </c>
      <c r="C23" s="50"/>
      <c r="D23" s="50"/>
      <c r="E23" s="50"/>
      <c r="F23" s="51" t="str">
        <f aca="false">IF(AND(Operations!F10="Yes",Operations!F11="Yes"),"Present","Absent")</f>
        <v>Absent</v>
      </c>
      <c r="G23" s="51"/>
    </row>
    <row r="24" customFormat="false" ht="15" hidden="false" customHeight="false" outlineLevel="0" collapsed="false">
      <c r="B24" s="50" t="s">
        <v>138</v>
      </c>
      <c r="C24" s="50"/>
      <c r="D24" s="50"/>
      <c r="E24" s="50"/>
      <c r="F24" s="52" t="str">
        <f aca="false">CHOOSE(IF(NOT(AND(Governance!F5="Yes",Governance!F6="Yes",Governance!F7="Yes",Operations!F5="Yes",Operations!F7="Yes")),1,MIN(MIN(H17:H21),IF(AND(Operations!F10="Yes",Operations!F11="Yes"),4,2))),"Level 1 — Ad Hoc","Level 2 — Controlled","Level 3 — Integrated","Level 4 — Adaptive")</f>
        <v>Level 1 — Ad Hoc</v>
      </c>
      <c r="G24" s="52"/>
      <c r="H24" s="52"/>
      <c r="I24" s="52"/>
    </row>
    <row r="26" customFormat="false" ht="51.75" hidden="false" customHeight="true" outlineLevel="0" collapsed="false">
      <c r="B26" s="53" t="s">
        <v>140</v>
      </c>
      <c r="C26" s="53"/>
      <c r="D26" s="53"/>
      <c r="E26" s="53"/>
      <c r="F26" s="53"/>
      <c r="G26" s="53"/>
      <c r="H26" s="53"/>
      <c r="I26" s="53"/>
    </row>
  </sheetData>
  <mergeCells count="18">
    <mergeCell ref="B1:I1"/>
    <mergeCell ref="C2:F2"/>
    <mergeCell ref="H2:I2"/>
    <mergeCell ref="B4:I4"/>
    <mergeCell ref="B11:E11"/>
    <mergeCell ref="F11:G11"/>
    <mergeCell ref="B12:E12"/>
    <mergeCell ref="F12:G12"/>
    <mergeCell ref="B13:E13"/>
    <mergeCell ref="F13:I13"/>
    <mergeCell ref="B15:I15"/>
    <mergeCell ref="B22:E22"/>
    <mergeCell ref="F22:G22"/>
    <mergeCell ref="B23:E23"/>
    <mergeCell ref="F23:G23"/>
    <mergeCell ref="B24:E24"/>
    <mergeCell ref="F24:I24"/>
    <mergeCell ref="B26:I26"/>
  </mergeCells>
  <conditionalFormatting sqref="G6:G10">
    <cfRule type="dataBar" priority="2">
      <dataBar showValue="1" minLength="10" maxLength="90">
        <cfvo type="num" val="0"/>
        <cfvo type="num" val="1"/>
        <color rgb="FF638EC6"/>
      </dataBar>
      <extLst>
        <ext xmlns:x14="http://schemas.microsoft.com/office/spreadsheetml/2009/9/main" uri="{B025F937-C7B1-47D3-B67F-A62EFF666E3E}">
          <x14:id>{20F55F70-7EB6-4096-8780-3D909015DDEC}</x14:id>
        </ext>
      </extLst>
    </cfRule>
  </conditionalFormatting>
  <conditionalFormatting sqref="G17:G21">
    <cfRule type="dataBar" priority="3">
      <dataBar showValue="1" minLength="10" maxLength="90">
        <cfvo type="num" val="0"/>
        <cfvo type="num" val="1"/>
        <color rgb="FF638EC6"/>
      </dataBar>
      <extLst>
        <ext xmlns:x14="http://schemas.microsoft.com/office/spreadsheetml/2009/9/main" uri="{B025F937-C7B1-47D3-B67F-A62EFF666E3E}">
          <x14:id>{DA70E24C-97F0-416F-BD10-98ACBD97B2FF}</x14:id>
        </ext>
      </extLst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0F55F70-7EB6-4096-8780-3D909015DDEC}">
            <x14:dataBar minLength="10" maxLength="90" axisPosition="none" gradient="true">
              <x14:cfvo type="num">
                <xm:f>0</xm:f>
              </x14:cfvo>
              <x14:cfvo type="num">
                <xm:f>1</xm:f>
              </x14:cfvo>
              <x14:negativeFillColor rgb="FF638EC6"/>
              <x14:axisColor rgb="FF000000"/>
            </x14:dataBar>
          </x14:cfRule>
          <xm:sqref>G6:G10</xm:sqref>
        </x14:conditionalFormatting>
        <x14:conditionalFormatting xmlns:xm="http://schemas.microsoft.com/office/excel/2006/main">
          <x14:cfRule type="dataBar" id="{DA70E24C-97F0-416F-BD10-98ACBD97B2FF}">
            <x14:dataBar minLength="10" maxLength="90" axisPosition="none" gradient="true">
              <x14:cfvo type="num">
                <xm:f>0</xm:f>
              </x14:cfvo>
              <x14:cfvo type="num">
                <xm:f>1</xm:f>
              </x14:cfvo>
              <x14:negativeFillColor rgb="FF638EC6"/>
              <x14:axisColor rgb="FF000000"/>
            </x14:dataBar>
          </x14:cfRule>
          <xm:sqref>G17:G21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2026-07-29T05:39:55Z</dcterms:created>
  <dc:creator>openpyxl</dc:creator>
  <dc:description/>
  <dc:language>en-US</dc:language>
  <cp:lastModifiedBy/>
  <dcterms:modified xsi:type="dcterms:W3CDTF">2026-07-29T05:39:58Z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